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714"/>
  <workbookPr defaultThemeVersion="166925"/>
  <mc:AlternateContent xmlns:mc="http://schemas.openxmlformats.org/markup-compatibility/2006">
    <mc:Choice Requires="x15">
      <x15ac:absPath xmlns:x15ac="http://schemas.microsoft.com/office/spreadsheetml/2010/11/ac" url="https://d.docs.live.net/f9609b2def435d43/Munka/Média/VT/Bónuszok/"/>
    </mc:Choice>
  </mc:AlternateContent>
  <xr:revisionPtr revIDLastSave="126" documentId="13_ncr:1_{8774E450-884C-F74E-8064-E69BF18FA3FC}" xr6:coauthVersionLast="47" xr6:coauthVersionMax="47" xr10:uidLastSave="{7C8B89A0-CA33-C44F-923D-8DDB75E1968E}"/>
  <bookViews>
    <workbookView xWindow="0" yWindow="760" windowWidth="34560" windowHeight="19500" xr2:uid="{815D0E6F-37C5-BA47-B732-47E291718BCB}"/>
  </bookViews>
  <sheets>
    <sheet name="Kalkulátor"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8" i="1" l="1"/>
  <c r="B26" i="1"/>
  <c r="B31" i="1"/>
  <c r="G9" i="1"/>
  <c r="G10" i="1" s="1"/>
  <c r="H10" i="1" l="1"/>
  <c r="G11" i="1"/>
  <c r="H9" i="1"/>
  <c r="G12" i="1" l="1"/>
  <c r="H11" i="1"/>
  <c r="G13" i="1" l="1"/>
  <c r="H12" i="1"/>
  <c r="G14" i="1" l="1"/>
  <c r="H13" i="1"/>
  <c r="G15" i="1" l="1"/>
  <c r="H14" i="1"/>
  <c r="G16" i="1" l="1"/>
  <c r="H15" i="1"/>
  <c r="G17" i="1" l="1"/>
  <c r="H16" i="1"/>
  <c r="G18" i="1" l="1"/>
  <c r="H17" i="1"/>
  <c r="G19" i="1" l="1"/>
  <c r="H18" i="1"/>
  <c r="G20" i="1" l="1"/>
  <c r="H19" i="1"/>
  <c r="G21" i="1" l="1"/>
  <c r="H20" i="1"/>
  <c r="G22" i="1" l="1"/>
  <c r="H21" i="1"/>
  <c r="G23" i="1" l="1"/>
  <c r="H22" i="1"/>
  <c r="G24" i="1" l="1"/>
  <c r="H23" i="1"/>
  <c r="G25" i="1" l="1"/>
  <c r="H24" i="1"/>
  <c r="G26" i="1" l="1"/>
  <c r="H25" i="1"/>
  <c r="G27" i="1" l="1"/>
  <c r="H26" i="1"/>
  <c r="G28" i="1" l="1"/>
  <c r="H27" i="1"/>
  <c r="G29" i="1" l="1"/>
  <c r="H28" i="1"/>
  <c r="G30" i="1" l="1"/>
  <c r="H29" i="1"/>
  <c r="G31" i="1" l="1"/>
  <c r="H30" i="1"/>
  <c r="G32" i="1" l="1"/>
  <c r="H31" i="1"/>
  <c r="G33" i="1" l="1"/>
  <c r="H32" i="1"/>
  <c r="G34" i="1" l="1"/>
  <c r="H33" i="1"/>
  <c r="G35" i="1" l="1"/>
  <c r="H34" i="1"/>
  <c r="G36" i="1" l="1"/>
  <c r="H35" i="1"/>
  <c r="G37" i="1" l="1"/>
  <c r="H36" i="1"/>
  <c r="G38" i="1" l="1"/>
  <c r="H38" i="1" s="1"/>
  <c r="H37" i="1"/>
  <c r="E10" i="1" l="1"/>
  <c r="E11" i="1" s="1"/>
  <c r="E12" i="1" s="1"/>
  <c r="E13" i="1" s="1"/>
  <c r="E14" i="1" s="1"/>
  <c r="E15" i="1" s="1"/>
  <c r="E16" i="1" l="1"/>
  <c r="E17" i="1" s="1"/>
  <c r="E18" i="1" s="1"/>
  <c r="E19" i="1" s="1"/>
  <c r="E20" i="1" s="1"/>
  <c r="E21" i="1" s="1"/>
  <c r="E22" i="1" s="1"/>
  <c r="E23" i="1" s="1"/>
  <c r="E24" i="1" s="1"/>
  <c r="E25" i="1" s="1"/>
  <c r="E26" i="1" s="1"/>
  <c r="E27" i="1" s="1"/>
  <c r="E28" i="1" s="1"/>
  <c r="E29" i="1" s="1"/>
  <c r="E30" i="1" s="1"/>
  <c r="E31" i="1" s="1"/>
  <c r="E32" i="1" s="1"/>
  <c r="E33" i="1" s="1"/>
  <c r="E34" i="1" s="1"/>
  <c r="E35" i="1" s="1"/>
  <c r="E36" i="1" s="1"/>
  <c r="E37" i="1" s="1"/>
  <c r="E38" i="1" s="1"/>
</calcChain>
</file>

<file path=xl/sharedStrings.xml><?xml version="1.0" encoding="utf-8"?>
<sst xmlns="http://schemas.openxmlformats.org/spreadsheetml/2006/main" count="12" uniqueCount="12">
  <si>
    <t>Átlagos éves hozam</t>
  </si>
  <si>
    <t>Kezdőtőke</t>
  </si>
  <si>
    <t>Eltelt évek száma</t>
  </si>
  <si>
    <t>Havi megtakarítás</t>
  </si>
  <si>
    <t>Vagyonépítési Terv</t>
  </si>
  <si>
    <t>Befektetett tőke és hozam</t>
  </si>
  <si>
    <t>Cél 1: Teljes felépített vagyon</t>
  </si>
  <si>
    <t>Cél 2: Havi passzív jövedelem</t>
  </si>
  <si>
    <t>Éves inflácó</t>
  </si>
  <si>
    <t>Teljes felépített vagyon (reálértékben)</t>
  </si>
  <si>
    <r>
      <rPr>
        <b/>
        <sz val="11"/>
        <color theme="1"/>
        <rFont val="Calibri"/>
        <family val="2"/>
        <scheme val="minor"/>
      </rPr>
      <t xml:space="preserve">Útmutatás:
</t>
    </r>
    <r>
      <rPr>
        <sz val="11"/>
        <color theme="1"/>
        <rFont val="Calibri"/>
        <family val="2"/>
        <scheme val="minor"/>
      </rPr>
      <t xml:space="preserve">
1) Add meg, hogy mennyi kezdőtőkéd van.
2) Add meg, hogy mennyi pénzt tudsz havonta megtakarítani.
3) Add meg, hogy mekkora éves átlagos hozamot szeretnél elérni.
4) Add meg, hogy mekkora vagyont szeretnél felépíteni.
5)  Add meg, hogy mennyi passzív jövedelmet szeretnél
6) A táblázat megmutatja neked hogyan épül majd a vagyonod és mennyi idő alatt tudod elérni a célodat. Ha ezt korrigálni szeretnéd, akkor azt a havi megtakarítás és az éves átlagos hozam állításával tudod megtenni.</t>
    </r>
  </si>
  <si>
    <t>Havi passzív jövedelem életem végéig, ha most elkezdem havonta kivenni a pénzt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</si>
</sst>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 [$Ft-40E]"/>
  </numFmts>
  <fonts count="5" x14ac:knownFonts="1">
    <font>
      <sz val="12"/>
      <color theme="1"/>
      <name val="Calibri"/>
      <family val="2"/>
      <scheme val="minor"/>
    </font>
    <font>
      <sz val="12"/>
      <color theme="1"/>
      <name val="Calibri"/>
      <family val="2"/>
      <scheme val="minor"/>
    </font>
    <font>
      <b/>
      <sz val="11"/>
      <color theme="1"/>
      <name val="Calibri"/>
      <family val="2"/>
      <scheme val="minor"/>
    </font>
    <font>
      <sz val="11"/>
      <color theme="1"/>
      <name val="Calibri"/>
      <family val="2"/>
      <scheme val="minor"/>
    </font>
    <font>
      <b/>
      <sz val="20"/>
      <color theme="1"/>
      <name val="Calibri"/>
      <family val="2"/>
      <scheme val="minor"/>
    </font>
  </fonts>
  <fills count="10">
    <fill>
      <patternFill patternType="none"/>
    </fill>
    <fill>
      <patternFill patternType="gray125"/>
    </fill>
    <fill>
      <patternFill patternType="solid">
        <fgColor theme="9" tint="0.79998168889431442"/>
        <bgColor indexed="64"/>
      </patternFill>
    </fill>
    <fill>
      <patternFill patternType="solid">
        <fgColor theme="9" tint="0.59999389629810485"/>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theme="5" tint="0.79998168889431442"/>
        <bgColor indexed="64"/>
      </patternFill>
    </fill>
  </fills>
  <borders count="21">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theme="1"/>
      </left>
      <right/>
      <top style="thin">
        <color theme="1"/>
      </top>
      <bottom/>
      <diagonal/>
    </border>
    <border>
      <left/>
      <right style="thin">
        <color theme="1"/>
      </right>
      <top style="thin">
        <color theme="1"/>
      </top>
      <bottom/>
      <diagonal/>
    </border>
    <border>
      <left style="thin">
        <color theme="1"/>
      </left>
      <right/>
      <top/>
      <bottom/>
      <diagonal/>
    </border>
    <border>
      <left/>
      <right style="thin">
        <color theme="1"/>
      </right>
      <top/>
      <bottom/>
      <diagonal/>
    </border>
    <border>
      <left style="thin">
        <color theme="1"/>
      </left>
      <right/>
      <top/>
      <bottom style="thin">
        <color theme="1"/>
      </bottom>
      <diagonal/>
    </border>
    <border>
      <left/>
      <right style="thin">
        <color theme="1"/>
      </right>
      <top/>
      <bottom style="thin">
        <color theme="1"/>
      </bottom>
      <diagonal/>
    </border>
    <border>
      <left style="thin">
        <color theme="1"/>
      </left>
      <right style="thin">
        <color theme="1"/>
      </right>
      <top style="thin">
        <color theme="1"/>
      </top>
      <bottom style="thin">
        <color theme="1"/>
      </bottom>
      <diagonal/>
    </border>
  </borders>
  <cellStyleXfs count="2">
    <xf numFmtId="0" fontId="0" fillId="0" borderId="0"/>
    <xf numFmtId="9" fontId="1" fillId="0" borderId="0" applyFont="0" applyFill="0" applyBorder="0" applyAlignment="0" applyProtection="0"/>
  </cellStyleXfs>
  <cellXfs count="53">
    <xf numFmtId="0" fontId="0" fillId="0" borderId="0" xfId="0"/>
    <xf numFmtId="0" fontId="3" fillId="0" borderId="0" xfId="0" applyFont="1"/>
    <xf numFmtId="0" fontId="3" fillId="5" borderId="8" xfId="0" applyFont="1" applyFill="1" applyBorder="1" applyAlignment="1">
      <alignment horizontal="left"/>
    </xf>
    <xf numFmtId="0" fontId="3" fillId="5" borderId="3" xfId="0" applyFont="1" applyFill="1" applyBorder="1" applyAlignment="1">
      <alignment horizontal="left"/>
    </xf>
    <xf numFmtId="0" fontId="3" fillId="5" borderId="5" xfId="0" applyFont="1" applyFill="1" applyBorder="1" applyAlignment="1">
      <alignment horizontal="left"/>
    </xf>
    <xf numFmtId="164" fontId="3" fillId="5" borderId="4" xfId="0" applyNumberFormat="1" applyFont="1" applyFill="1" applyBorder="1" applyAlignment="1">
      <alignment horizontal="right" vertical="center"/>
    </xf>
    <xf numFmtId="164" fontId="3" fillId="0" borderId="0" xfId="0" applyNumberFormat="1" applyFont="1"/>
    <xf numFmtId="164" fontId="3" fillId="5" borderId="9" xfId="0" applyNumberFormat="1" applyFont="1" applyFill="1" applyBorder="1" applyAlignment="1">
      <alignment horizontal="right" vertical="center"/>
    </xf>
    <xf numFmtId="9" fontId="3" fillId="5" borderId="6" xfId="1" applyFont="1" applyFill="1" applyBorder="1" applyAlignment="1">
      <alignment horizontal="right" vertical="center"/>
    </xf>
    <xf numFmtId="9" fontId="3" fillId="0" borderId="0" xfId="1" applyFont="1" applyFill="1" applyBorder="1"/>
    <xf numFmtId="9" fontId="3" fillId="0" borderId="10" xfId="1" applyFont="1" applyFill="1" applyBorder="1"/>
    <xf numFmtId="1" fontId="3" fillId="0" borderId="8" xfId="0" applyNumberFormat="1" applyFont="1" applyBorder="1"/>
    <xf numFmtId="9" fontId="3" fillId="0" borderId="11" xfId="1" applyFont="1" applyFill="1" applyBorder="1"/>
    <xf numFmtId="164" fontId="3" fillId="0" borderId="11" xfId="0" applyNumberFormat="1" applyFont="1" applyBorder="1"/>
    <xf numFmtId="164" fontId="3" fillId="0" borderId="9" xfId="0" applyNumberFormat="1" applyFont="1" applyBorder="1"/>
    <xf numFmtId="1" fontId="3" fillId="0" borderId="3" xfId="0" applyNumberFormat="1" applyFont="1" applyBorder="1"/>
    <xf numFmtId="164" fontId="3" fillId="0" borderId="4" xfId="0" applyNumberFormat="1" applyFont="1" applyBorder="1"/>
    <xf numFmtId="1" fontId="3" fillId="0" borderId="5" xfId="0" applyNumberFormat="1" applyFont="1" applyBorder="1"/>
    <xf numFmtId="164" fontId="3" fillId="0" borderId="10" xfId="0" applyNumberFormat="1" applyFont="1" applyBorder="1"/>
    <xf numFmtId="164" fontId="3" fillId="0" borderId="6" xfId="0" applyNumberFormat="1" applyFont="1" applyBorder="1"/>
    <xf numFmtId="0" fontId="3" fillId="9" borderId="3" xfId="0" applyFont="1" applyFill="1" applyBorder="1" applyAlignment="1">
      <alignment horizontal="center" vertical="center" wrapText="1"/>
    </xf>
    <xf numFmtId="0" fontId="3" fillId="9" borderId="4" xfId="0" applyFont="1" applyFill="1" applyBorder="1" applyAlignment="1">
      <alignment horizontal="center" vertical="center" wrapText="1"/>
    </xf>
    <xf numFmtId="0" fontId="3" fillId="9" borderId="5" xfId="0" applyFont="1" applyFill="1" applyBorder="1" applyAlignment="1">
      <alignment horizontal="center" vertical="center" wrapText="1"/>
    </xf>
    <xf numFmtId="0" fontId="3" fillId="9" borderId="6" xfId="0" applyFont="1" applyFill="1" applyBorder="1" applyAlignment="1">
      <alignment horizontal="center" vertical="center" wrapText="1"/>
    </xf>
    <xf numFmtId="0" fontId="3" fillId="6" borderId="14" xfId="0" applyFont="1" applyFill="1" applyBorder="1" applyAlignment="1">
      <alignment horizontal="left" wrapText="1"/>
    </xf>
    <xf numFmtId="0" fontId="3" fillId="6" borderId="15" xfId="0" applyFont="1" applyFill="1" applyBorder="1" applyAlignment="1">
      <alignment horizontal="left" wrapText="1"/>
    </xf>
    <xf numFmtId="0" fontId="3" fillId="6" borderId="16" xfId="0" applyFont="1" applyFill="1" applyBorder="1" applyAlignment="1">
      <alignment horizontal="left" wrapText="1"/>
    </xf>
    <xf numFmtId="0" fontId="3" fillId="6" borderId="17" xfId="0" applyFont="1" applyFill="1" applyBorder="1" applyAlignment="1">
      <alignment horizontal="left" wrapText="1"/>
    </xf>
    <xf numFmtId="0" fontId="3" fillId="6" borderId="18" xfId="0" applyFont="1" applyFill="1" applyBorder="1" applyAlignment="1">
      <alignment horizontal="left" wrapText="1"/>
    </xf>
    <xf numFmtId="0" fontId="3" fillId="6" borderId="19" xfId="0" applyFont="1" applyFill="1" applyBorder="1" applyAlignment="1">
      <alignment horizontal="left" wrapText="1"/>
    </xf>
    <xf numFmtId="0" fontId="3" fillId="6" borderId="1" xfId="0" applyFont="1" applyFill="1" applyBorder="1" applyAlignment="1">
      <alignment horizontal="center"/>
    </xf>
    <xf numFmtId="0" fontId="3" fillId="6" borderId="12" xfId="0" applyFont="1" applyFill="1" applyBorder="1" applyAlignment="1">
      <alignment horizontal="center"/>
    </xf>
    <xf numFmtId="0" fontId="3" fillId="6" borderId="2" xfId="0" applyFont="1" applyFill="1" applyBorder="1" applyAlignment="1">
      <alignment horizontal="center"/>
    </xf>
    <xf numFmtId="0" fontId="4" fillId="5" borderId="8" xfId="0" applyFont="1" applyFill="1" applyBorder="1" applyAlignment="1">
      <alignment horizontal="center" vertical="center"/>
    </xf>
    <xf numFmtId="0" fontId="4" fillId="5" borderId="11" xfId="0" applyFont="1" applyFill="1" applyBorder="1" applyAlignment="1">
      <alignment horizontal="center" vertical="center"/>
    </xf>
    <xf numFmtId="0" fontId="4" fillId="5" borderId="9" xfId="0" applyFont="1" applyFill="1" applyBorder="1" applyAlignment="1">
      <alignment horizontal="center" vertical="center"/>
    </xf>
    <xf numFmtId="0" fontId="4" fillId="5" borderId="5" xfId="0" applyFont="1" applyFill="1" applyBorder="1" applyAlignment="1">
      <alignment horizontal="center" vertical="center"/>
    </xf>
    <xf numFmtId="0" fontId="4" fillId="5" borderId="10" xfId="0" applyFont="1" applyFill="1" applyBorder="1" applyAlignment="1">
      <alignment horizontal="center" vertical="center"/>
    </xf>
    <xf numFmtId="0" fontId="4" fillId="5" borderId="6" xfId="0" applyFont="1" applyFill="1" applyBorder="1" applyAlignment="1">
      <alignment horizontal="center" vertical="center"/>
    </xf>
    <xf numFmtId="0" fontId="2" fillId="4" borderId="7" xfId="0" applyFont="1" applyFill="1" applyBorder="1" applyAlignment="1">
      <alignment horizontal="center" vertical="center" wrapText="1"/>
    </xf>
    <xf numFmtId="0" fontId="2" fillId="4" borderId="13" xfId="0" applyFont="1" applyFill="1" applyBorder="1" applyAlignment="1">
      <alignment horizontal="center" vertical="center" wrapText="1"/>
    </xf>
    <xf numFmtId="0" fontId="2" fillId="3" borderId="20" xfId="0" applyFont="1" applyFill="1" applyBorder="1" applyAlignment="1">
      <alignment horizontal="center"/>
    </xf>
    <xf numFmtId="0" fontId="2" fillId="4" borderId="1" xfId="0" applyFont="1" applyFill="1" applyBorder="1" applyAlignment="1">
      <alignment horizontal="center"/>
    </xf>
    <xf numFmtId="0" fontId="2" fillId="4" borderId="2" xfId="0" applyFont="1" applyFill="1" applyBorder="1" applyAlignment="1">
      <alignment horizontal="center"/>
    </xf>
    <xf numFmtId="164" fontId="3" fillId="2" borderId="20" xfId="0" applyNumberFormat="1" applyFont="1" applyFill="1" applyBorder="1" applyAlignment="1">
      <alignment horizontal="center" vertical="center"/>
    </xf>
    <xf numFmtId="0" fontId="2" fillId="8" borderId="20" xfId="0" applyFont="1" applyFill="1" applyBorder="1" applyAlignment="1">
      <alignment horizontal="center"/>
    </xf>
    <xf numFmtId="164" fontId="3" fillId="7" borderId="20" xfId="0" applyNumberFormat="1" applyFont="1" applyFill="1" applyBorder="1" applyAlignment="1">
      <alignment horizontal="center" vertical="center"/>
    </xf>
    <xf numFmtId="0" fontId="3" fillId="9" borderId="8" xfId="0" applyFont="1" applyFill="1" applyBorder="1" applyAlignment="1">
      <alignment horizontal="center" vertical="center" wrapText="1"/>
    </xf>
    <xf numFmtId="0" fontId="3" fillId="9" borderId="9" xfId="0" applyFont="1" applyFill="1" applyBorder="1" applyAlignment="1">
      <alignment horizontal="center" vertical="center" wrapText="1"/>
    </xf>
    <xf numFmtId="0" fontId="3" fillId="9" borderId="8" xfId="0" applyFont="1" applyFill="1" applyBorder="1" applyAlignment="1">
      <alignment horizontal="center" wrapText="1"/>
    </xf>
    <xf numFmtId="0" fontId="3" fillId="9" borderId="9" xfId="0" applyFont="1" applyFill="1" applyBorder="1" applyAlignment="1">
      <alignment horizontal="center" wrapText="1"/>
    </xf>
    <xf numFmtId="0" fontId="3" fillId="9" borderId="3" xfId="0" applyFont="1" applyFill="1" applyBorder="1" applyAlignment="1">
      <alignment horizontal="center" wrapText="1"/>
    </xf>
    <xf numFmtId="0" fontId="3" fillId="9" borderId="4" xfId="0" applyFont="1" applyFill="1" applyBorder="1" applyAlignment="1">
      <alignment horizontal="center" wrapText="1"/>
    </xf>
  </cellXfs>
  <cellStyles count="2">
    <cellStyle name="Normal" xfId="0" builtinId="0"/>
    <cellStyle name="Per cent" xfId="1" builtinId="5"/>
  </cellStyles>
  <dxfs count="2">
    <dxf>
      <font>
        <u val="none"/>
        <color theme="8" tint="-0.499984740745262"/>
      </font>
      <fill>
        <patternFill>
          <bgColor theme="8" tint="0.79998168889431442"/>
        </patternFill>
      </fill>
    </dxf>
    <dxf>
      <font>
        <color rgb="FF006100"/>
      </font>
      <fill>
        <patternFill>
          <bgColor rgb="FFC6EFCE"/>
        </patternFill>
      </fill>
    </dxf>
  </dxfs>
  <tableStyles count="0" defaultTableStyle="TableStyleMedium2" defaultPivotStyle="PivotStyleLight16"/>
  <colors>
    <mruColors>
      <color rgb="FF575757"/>
      <color rgb="FF02D35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5</xdr:col>
      <xdr:colOff>427374</xdr:colOff>
      <xdr:row>1</xdr:row>
      <xdr:rowOff>5965</xdr:rowOff>
    </xdr:from>
    <xdr:to>
      <xdr:col>6</xdr:col>
      <xdr:colOff>1165750</xdr:colOff>
      <xdr:row>1</xdr:row>
      <xdr:rowOff>452367</xdr:rowOff>
    </xdr:to>
    <xdr:pic>
      <xdr:nvPicPr>
        <xdr:cNvPr id="2" name="Picture 1">
          <a:extLst>
            <a:ext uri="{FF2B5EF4-FFF2-40B4-BE49-F238E27FC236}">
              <a16:creationId xmlns:a16="http://schemas.microsoft.com/office/drawing/2014/main" id="{F0BA77B8-5178-2D48-A182-9CBDD03F634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313574" y="196465"/>
          <a:ext cx="1449576" cy="446402"/>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F9240F-D545-C344-B25E-79601F68263D}">
  <dimension ref="B2:H55"/>
  <sheetViews>
    <sheetView showGridLines="0" showRowColHeaders="0" tabSelected="1" zoomScale="200" zoomScaleNormal="200" workbookViewId="0">
      <selection activeCell="C11" sqref="C11"/>
    </sheetView>
  </sheetViews>
  <sheetFormatPr baseColWidth="10" defaultRowHeight="15" x14ac:dyDescent="0.2"/>
  <cols>
    <col min="1" max="1" width="3.33203125" style="1" customWidth="1"/>
    <col min="2" max="3" width="17.5" style="1" customWidth="1"/>
    <col min="4" max="4" width="3.33203125" style="1" customWidth="1"/>
    <col min="5" max="6" width="9.33203125" style="1" customWidth="1"/>
    <col min="7" max="8" width="34.33203125" style="1" customWidth="1"/>
    <col min="9" max="16384" width="10.83203125" style="1"/>
  </cols>
  <sheetData>
    <row r="2" spans="2:8" ht="36" customHeight="1" x14ac:dyDescent="0.2">
      <c r="B2" s="30"/>
      <c r="C2" s="31"/>
      <c r="D2" s="31"/>
      <c r="E2" s="31"/>
      <c r="F2" s="31"/>
      <c r="G2" s="31"/>
      <c r="H2" s="32"/>
    </row>
    <row r="3" spans="2:8" ht="16" customHeight="1" x14ac:dyDescent="0.2">
      <c r="E3"/>
      <c r="F3"/>
      <c r="G3"/>
      <c r="H3"/>
    </row>
    <row r="4" spans="2:8" ht="15" customHeight="1" x14ac:dyDescent="0.2">
      <c r="B4" s="33" t="s">
        <v>4</v>
      </c>
      <c r="C4" s="34"/>
      <c r="D4" s="34"/>
      <c r="E4" s="34"/>
      <c r="F4" s="34"/>
      <c r="G4" s="34"/>
      <c r="H4" s="35"/>
    </row>
    <row r="5" spans="2:8" ht="15" customHeight="1" x14ac:dyDescent="0.2">
      <c r="B5" s="36"/>
      <c r="C5" s="37"/>
      <c r="D5" s="37"/>
      <c r="E5" s="37"/>
      <c r="F5" s="37"/>
      <c r="G5" s="37"/>
      <c r="H5" s="38"/>
    </row>
    <row r="6" spans="2:8" ht="16" x14ac:dyDescent="0.2">
      <c r="E6"/>
      <c r="F6"/>
      <c r="G6"/>
      <c r="H6"/>
    </row>
    <row r="7" spans="2:8" ht="15" customHeight="1" x14ac:dyDescent="0.2">
      <c r="B7" s="42" t="s">
        <v>5</v>
      </c>
      <c r="C7" s="43"/>
      <c r="E7" s="39" t="s">
        <v>2</v>
      </c>
      <c r="F7" s="39" t="s">
        <v>8</v>
      </c>
      <c r="G7" s="39" t="s">
        <v>9</v>
      </c>
      <c r="H7" s="39" t="s">
        <v>11</v>
      </c>
    </row>
    <row r="8" spans="2:8" x14ac:dyDescent="0.2">
      <c r="B8" s="2" t="s">
        <v>1</v>
      </c>
      <c r="C8" s="7">
        <v>1000000</v>
      </c>
      <c r="E8" s="40"/>
      <c r="F8" s="40"/>
      <c r="G8" s="40"/>
      <c r="H8" s="40"/>
    </row>
    <row r="9" spans="2:8" x14ac:dyDescent="0.2">
      <c r="B9" s="3" t="s">
        <v>3</v>
      </c>
      <c r="C9" s="5">
        <v>100000</v>
      </c>
      <c r="E9" s="11">
        <v>1</v>
      </c>
      <c r="F9" s="12">
        <v>5.7000000000000002E-2</v>
      </c>
      <c r="G9" s="13">
        <f>(C8*(1+$C$10)+($C$9*POWER(POWER(1+$C$10,1/12),11))+($C$9*POWER(POWER(1+$C$10,1/12),10))+($C$9*POWER(POWER(1+$C$10,1/12),9))+($C$9*POWER(POWER(1+$C$10,1/12),8))+($C$9*POWER(POWER(1+$C$10,1/12),7))+($C$9*POWER(POWER(1+$C$10,1/12),6))+($C$9*POWER(POWER(1+$C$10,1/12),5))+($C$9*POWER(POWER(1+$C$10,1/12),4))+($C$9*POWER(POWER(1+$C$10,1/12),3))+($C$9*POWER(POWER(1+$C$10,1/12),2))+($C$9*POWER(POWER(1+$C$10,1/12),1))+$C$9)/(1+F9)</f>
        <v>2227108.4779814342</v>
      </c>
      <c r="H9" s="14">
        <f>G9*(($C$10-F9)/(1+$C$10))/12</f>
        <v>7254.974587363763</v>
      </c>
    </row>
    <row r="10" spans="2:8" x14ac:dyDescent="0.2">
      <c r="B10" s="4" t="s">
        <v>0</v>
      </c>
      <c r="C10" s="8">
        <v>0.1</v>
      </c>
      <c r="E10" s="15">
        <f>E9+1</f>
        <v>2</v>
      </c>
      <c r="F10" s="9">
        <v>0.08</v>
      </c>
      <c r="G10" s="6">
        <f>(G9*(1+$C$10)+($C$9*POWER(POWER(1+$C$10,1/12),11))+($C$9*POWER(POWER(1+$C$10,1/12),10))+($C$9*POWER(POWER(1+$C$10,1/12),9))+($C$9*POWER(POWER(1+$C$10,1/12),8))+($C$9*POWER(POWER(1+$C$10,1/12),7))+($C$9*POWER(POWER(1+$C$10,1/12),6))+($C$9*POWER(POWER(1+$C$10,1/12),5))+($C$9*POWER(POWER(1+$C$10,1/12),4))+($C$9*POWER(POWER(1+$C$10,1/12),3))+($C$9*POWER(POWER(1+$C$10,1/12),2))+($C$9*POWER(POWER(1+$C$10,1/12),1))+$C$9)/(1+F10)</f>
        <v>3429512.0250055119</v>
      </c>
      <c r="H10" s="16">
        <f>G10*(($C$10-F10)/(1+$C$10))/12</f>
        <v>5196.2303409174428</v>
      </c>
    </row>
    <row r="11" spans="2:8" x14ac:dyDescent="0.2">
      <c r="E11" s="15">
        <f t="shared" ref="E11:E38" si="0">E10+1</f>
        <v>3</v>
      </c>
      <c r="F11" s="9">
        <v>0.06</v>
      </c>
      <c r="G11" s="6">
        <f t="shared" ref="G11:G38" si="1">(G10*(1+$C$10)+($C$9*POWER(POWER(1+$C$10,1/12),11))+($C$9*POWER(POWER(1+$C$10,1/12),10))+($C$9*POWER(POWER(1+$C$10,1/12),9))+($C$9*POWER(POWER(1+$C$10,1/12),8))+($C$9*POWER(POWER(1+$C$10,1/12),7))+($C$9*POWER(POWER(1+$C$10,1/12),6))+($C$9*POWER(POWER(1+$C$10,1/12),5))+($C$9*POWER(POWER(1+$C$10,1/12),4))+($C$9*POWER(POWER(1+$C$10,1/12),3))+($C$9*POWER(POWER(1+$C$10,1/12),2))+($C$9*POWER(POWER(1+$C$10,1/12),1))+$C$9)/(1+F11)</f>
        <v>4741997.0648419224</v>
      </c>
      <c r="H11" s="16">
        <f t="shared" ref="H11:H38" si="2">G11*(($C$10-F11)/(1+$C$10))/12</f>
        <v>14369.688075278556</v>
      </c>
    </row>
    <row r="12" spans="2:8" x14ac:dyDescent="0.2">
      <c r="B12" s="41" t="s">
        <v>6</v>
      </c>
      <c r="C12" s="41"/>
      <c r="E12" s="15">
        <f t="shared" si="0"/>
        <v>4</v>
      </c>
      <c r="F12" s="9">
        <v>0.05</v>
      </c>
      <c r="G12" s="6">
        <f t="shared" si="1"/>
        <v>6162143.2690976094</v>
      </c>
      <c r="H12" s="16">
        <f t="shared" si="2"/>
        <v>23341.451776884885</v>
      </c>
    </row>
    <row r="13" spans="2:8" x14ac:dyDescent="0.2">
      <c r="B13" s="44"/>
      <c r="C13" s="44"/>
      <c r="E13" s="15">
        <f t="shared" si="0"/>
        <v>5</v>
      </c>
      <c r="F13" s="9">
        <v>0.04</v>
      </c>
      <c r="G13" s="6">
        <f t="shared" si="1"/>
        <v>7723472.3627247559</v>
      </c>
      <c r="H13" s="16">
        <f t="shared" si="2"/>
        <v>35106.6925578398</v>
      </c>
    </row>
    <row r="14" spans="2:8" x14ac:dyDescent="0.2">
      <c r="E14" s="15">
        <f t="shared" si="0"/>
        <v>6</v>
      </c>
      <c r="F14" s="9">
        <v>0.04</v>
      </c>
      <c r="G14" s="6">
        <f t="shared" si="1"/>
        <v>9374878.1348303929</v>
      </c>
      <c r="H14" s="16">
        <f t="shared" si="2"/>
        <v>42613.082431047238</v>
      </c>
    </row>
    <row r="15" spans="2:8" x14ac:dyDescent="0.2">
      <c r="B15" s="45" t="s">
        <v>7</v>
      </c>
      <c r="C15" s="45"/>
      <c r="E15" s="15">
        <f t="shared" si="0"/>
        <v>7</v>
      </c>
      <c r="F15" s="9">
        <v>0.03</v>
      </c>
      <c r="G15" s="6">
        <f t="shared" si="1"/>
        <v>11229533.601494962</v>
      </c>
      <c r="H15" s="16">
        <f t="shared" si="2"/>
        <v>59550.556977624808</v>
      </c>
    </row>
    <row r="16" spans="2:8" ht="15" customHeight="1" x14ac:dyDescent="0.2">
      <c r="B16" s="46"/>
      <c r="C16" s="46"/>
      <c r="E16" s="15">
        <f t="shared" si="0"/>
        <v>8</v>
      </c>
      <c r="F16" s="9">
        <v>0.03</v>
      </c>
      <c r="G16" s="6">
        <f t="shared" si="1"/>
        <v>13210233.614437705</v>
      </c>
      <c r="H16" s="16">
        <f t="shared" si="2"/>
        <v>70054.269167472681</v>
      </c>
    </row>
    <row r="17" spans="2:8" x14ac:dyDescent="0.2">
      <c r="E17" s="15">
        <f t="shared" si="0"/>
        <v>9</v>
      </c>
      <c r="F17" s="9">
        <v>0.03</v>
      </c>
      <c r="G17" s="6">
        <f t="shared" si="1"/>
        <v>15325544.307871701</v>
      </c>
      <c r="H17" s="16">
        <f t="shared" si="2"/>
        <v>81271.825875077207</v>
      </c>
    </row>
    <row r="18" spans="2:8" x14ac:dyDescent="0.2">
      <c r="B18" s="47" t="str">
        <f>IF(C10&lt;=0.1,CONCATENATE((C10*100),"%-os éves átlagos hozamhoz elegendő a robotpilóta befektetési módszert megtanulnod és gyakorlatba ültetned, amit a Vagyonteremtő Tudásbankban teljes mértékben meg tudsz tenni. Figyelmeztetés: A jelen gazdasági helyzetben CSAK tudással szabad befektetni!"),IF(C10&gt;0.3,"30% körüli éves átlagos hozam hosszú távon a sasszem módszerrel még elérhető, de ennél nagyobb hozam elérésére csak nagyon kevesen képesek.",CONCATENATE((C10*100),"%-os éves átlagos hozamhoz a sasszem befektetési módszert kell megtanulnod és gyakorlatba ültetned. A Vagyonteremtő Tudásbankban ennek az alapjait el tudod sajátítani, de a gyakorlatba ültetéshez a Befektetési Mentorprogram tudásanyaga szükséges.")))</f>
        <v>10%-os éves átlagos hozamhoz elegendő a robotpilóta befektetési módszert megtanulnod és gyakorlatba ültetned, amit a Vagyonteremtő Tudásbankban teljes mértékben meg tudsz tenni. Figyelmeztetés: A jelen gazdasági helyzetben CSAK tudással szabad befektetni!</v>
      </c>
      <c r="C18" s="48"/>
      <c r="E18" s="15">
        <f t="shared" si="0"/>
        <v>10</v>
      </c>
      <c r="F18" s="9">
        <v>0.03</v>
      </c>
      <c r="G18" s="6">
        <f t="shared" si="1"/>
        <v>17584613.980471119</v>
      </c>
      <c r="H18" s="16">
        <f t="shared" si="2"/>
        <v>93251.740805528665</v>
      </c>
    </row>
    <row r="19" spans="2:8" x14ac:dyDescent="0.2">
      <c r="B19" s="20"/>
      <c r="C19" s="21"/>
      <c r="E19" s="15">
        <f t="shared" si="0"/>
        <v>11</v>
      </c>
      <c r="F19" s="9">
        <v>0.03</v>
      </c>
      <c r="G19" s="6">
        <f t="shared" si="1"/>
        <v>19997212.659946226</v>
      </c>
      <c r="H19" s="16">
        <f t="shared" si="2"/>
        <v>106045.82471183606</v>
      </c>
    </row>
    <row r="20" spans="2:8" x14ac:dyDescent="0.2">
      <c r="B20" s="20"/>
      <c r="C20" s="21"/>
      <c r="E20" s="15">
        <f t="shared" si="0"/>
        <v>12</v>
      </c>
      <c r="F20" s="9">
        <v>0.03</v>
      </c>
      <c r="G20" s="6">
        <f t="shared" si="1"/>
        <v>22573774.356473036</v>
      </c>
      <c r="H20" s="16">
        <f t="shared" si="2"/>
        <v>119709.40946614491</v>
      </c>
    </row>
    <row r="21" spans="2:8" x14ac:dyDescent="0.2">
      <c r="B21" s="20"/>
      <c r="C21" s="21"/>
      <c r="E21" s="15">
        <f t="shared" si="0"/>
        <v>13</v>
      </c>
      <c r="F21" s="9">
        <v>0.03</v>
      </c>
      <c r="G21" s="6">
        <f t="shared" si="1"/>
        <v>25325442.187715262</v>
      </c>
      <c r="H21" s="16">
        <f t="shared" si="2"/>
        <v>134301.5873590961</v>
      </c>
    </row>
    <row r="22" spans="2:8" x14ac:dyDescent="0.2">
      <c r="B22" s="20"/>
      <c r="C22" s="21"/>
      <c r="E22" s="15">
        <f t="shared" si="0"/>
        <v>14</v>
      </c>
      <c r="F22" s="9">
        <v>0.03</v>
      </c>
      <c r="G22" s="6">
        <f t="shared" si="1"/>
        <v>28264116.570595313</v>
      </c>
      <c r="H22" s="16">
        <f t="shared" si="2"/>
        <v>149885.4666622479</v>
      </c>
    </row>
    <row r="23" spans="2:8" x14ac:dyDescent="0.2">
      <c r="B23" s="20"/>
      <c r="C23" s="21"/>
      <c r="E23" s="15">
        <f t="shared" si="0"/>
        <v>15</v>
      </c>
      <c r="F23" s="9">
        <v>0.03</v>
      </c>
      <c r="G23" s="6">
        <f t="shared" si="1"/>
        <v>31402506.688234203</v>
      </c>
      <c r="H23" s="16">
        <f t="shared" si="2"/>
        <v>166528.44455881775</v>
      </c>
    </row>
    <row r="24" spans="2:8" x14ac:dyDescent="0.2">
      <c r="B24" s="22"/>
      <c r="C24" s="23"/>
      <c r="E24" s="15">
        <f t="shared" si="0"/>
        <v>16</v>
      </c>
      <c r="F24" s="9">
        <v>0.03</v>
      </c>
      <c r="G24" s="6">
        <f t="shared" si="1"/>
        <v>34754185.45464465</v>
      </c>
      <c r="H24" s="16">
        <f t="shared" si="2"/>
        <v>184302.49862311559</v>
      </c>
    </row>
    <row r="25" spans="2:8" x14ac:dyDescent="0.2">
      <c r="E25" s="15">
        <f>E24+1</f>
        <v>17</v>
      </c>
      <c r="F25" s="9">
        <v>0.03</v>
      </c>
      <c r="G25" s="6">
        <f t="shared" si="1"/>
        <v>38333648.214888826</v>
      </c>
      <c r="H25" s="16">
        <f t="shared" si="2"/>
        <v>203284.49810925894</v>
      </c>
    </row>
    <row r="26" spans="2:8" ht="15" customHeight="1" x14ac:dyDescent="0.2">
      <c r="B26" s="49" t="str">
        <f>IF(C10&lt;=0.1,"Ha készen állsz arra, hogy megtauld és gyakorlatba ültesd a robotpilóta befektetési módszert, akkor csatlakozz a Vagyonteremtő Tudásbankhoz itt (ezt a linket másold be a böngésződbe):","Ha készen állsz arra, hogy megtauld és gyakorlatba ültesd a sasszem befektetési módszert, akkor kérj egy 30 perces ingyenes befektetési konzultációt itt (ezt a linket másold be a böngésződbe):")</f>
        <v>Ha készen állsz arra, hogy megtauld és gyakorlatba ültesd a robotpilóta befektetési módszert, akkor csatlakozz a Vagyonteremtő Tudásbankhoz itt (ezt a linket másold be a böngésződbe):</v>
      </c>
      <c r="C26" s="50"/>
      <c r="E26" s="15">
        <f t="shared" si="0"/>
        <v>18</v>
      </c>
      <c r="F26" s="9">
        <v>0.03</v>
      </c>
      <c r="G26" s="6">
        <f t="shared" si="1"/>
        <v>42156375.434567071</v>
      </c>
      <c r="H26" s="16">
        <f t="shared" si="2"/>
        <v>223556.53639543147</v>
      </c>
    </row>
    <row r="27" spans="2:8" x14ac:dyDescent="0.2">
      <c r="B27" s="51"/>
      <c r="C27" s="52"/>
      <c r="E27" s="15">
        <f t="shared" si="0"/>
        <v>19</v>
      </c>
      <c r="F27" s="9">
        <v>0.03</v>
      </c>
      <c r="G27" s="6">
        <f t="shared" si="1"/>
        <v>46238899.64975743</v>
      </c>
      <c r="H27" s="16">
        <f t="shared" si="2"/>
        <v>245206.28602144096</v>
      </c>
    </row>
    <row r="28" spans="2:8" x14ac:dyDescent="0.2">
      <c r="B28" s="51"/>
      <c r="C28" s="52"/>
      <c r="E28" s="15">
        <f t="shared" si="0"/>
        <v>20</v>
      </c>
      <c r="F28" s="9">
        <v>0.03</v>
      </c>
      <c r="G28" s="6">
        <f t="shared" si="1"/>
        <v>50598876.966951013</v>
      </c>
      <c r="H28" s="16">
        <f t="shared" si="2"/>
        <v>268327.37785504328</v>
      </c>
    </row>
    <row r="29" spans="2:8" ht="15" customHeight="1" x14ac:dyDescent="0.2">
      <c r="B29" s="51"/>
      <c r="C29" s="52"/>
      <c r="E29" s="15">
        <f t="shared" si="0"/>
        <v>21</v>
      </c>
      <c r="F29" s="9">
        <v>0.03</v>
      </c>
      <c r="G29" s="6">
        <f t="shared" si="1"/>
        <v>55255163.422206298</v>
      </c>
      <c r="H29" s="16">
        <f t="shared" si="2"/>
        <v>293019.80602685158</v>
      </c>
    </row>
    <row r="30" spans="2:8" ht="15" customHeight="1" x14ac:dyDescent="0.2">
      <c r="B30" s="51"/>
      <c r="C30" s="52"/>
      <c r="E30" s="15">
        <f t="shared" si="0"/>
        <v>22</v>
      </c>
      <c r="F30" s="9">
        <v>0.03</v>
      </c>
      <c r="G30" s="6">
        <f t="shared" si="1"/>
        <v>60227896.529760487</v>
      </c>
      <c r="H30" s="16">
        <f t="shared" si="2"/>
        <v>319390.36038509355</v>
      </c>
    </row>
    <row r="31" spans="2:8" x14ac:dyDescent="0.2">
      <c r="B31" s="20" t="str">
        <f>IF(C10&lt;=0.1,"https://vagyonteremtes.maganpenzugyiakademia.hu/funnel/vt-eves/product/","https://vagyonteremtes.maganpenzugyiakademia.hu/funnel/30-perces-konzultacio/inditas/")</f>
        <v>https://vagyonteremtes.maganpenzugyiakademia.hu/funnel/vt-eves/product/</v>
      </c>
      <c r="C31" s="21"/>
      <c r="E31" s="15">
        <f t="shared" si="0"/>
        <v>23</v>
      </c>
      <c r="F31" s="9">
        <v>0.03</v>
      </c>
      <c r="G31" s="6">
        <f t="shared" si="1"/>
        <v>65538582.372779518</v>
      </c>
      <c r="H31" s="16">
        <f t="shared" si="2"/>
        <v>347553.08834049752</v>
      </c>
    </row>
    <row r="32" spans="2:8" ht="15" customHeight="1" x14ac:dyDescent="0.2">
      <c r="B32" s="20"/>
      <c r="C32" s="21"/>
      <c r="E32" s="15">
        <f t="shared" si="0"/>
        <v>24</v>
      </c>
      <c r="F32" s="9">
        <v>0.03</v>
      </c>
      <c r="G32" s="6">
        <f t="shared" si="1"/>
        <v>71210188.612896949</v>
      </c>
      <c r="H32" s="16">
        <f t="shared" si="2"/>
        <v>377629.78809869598</v>
      </c>
    </row>
    <row r="33" spans="2:8" ht="15" customHeight="1" x14ac:dyDescent="0.2">
      <c r="B33" s="22"/>
      <c r="C33" s="23"/>
      <c r="E33" s="15">
        <f t="shared" si="0"/>
        <v>25</v>
      </c>
      <c r="F33" s="9">
        <v>0.03</v>
      </c>
      <c r="G33" s="6">
        <f t="shared" si="1"/>
        <v>77267243.820789352</v>
      </c>
      <c r="H33" s="16">
        <f t="shared" si="2"/>
        <v>409750.53541327693</v>
      </c>
    </row>
    <row r="34" spans="2:8" x14ac:dyDescent="0.2">
      <c r="E34" s="15">
        <f t="shared" si="0"/>
        <v>26</v>
      </c>
      <c r="F34" s="9">
        <v>0.03</v>
      </c>
      <c r="G34" s="6">
        <f t="shared" si="1"/>
        <v>83735943.557373479</v>
      </c>
      <c r="H34" s="16">
        <f t="shared" si="2"/>
        <v>444054.24613758666</v>
      </c>
    </row>
    <row r="35" spans="2:8" x14ac:dyDescent="0.2">
      <c r="B35" s="24" t="s">
        <v>10</v>
      </c>
      <c r="C35" s="25"/>
      <c r="E35" s="15">
        <f t="shared" si="0"/>
        <v>27</v>
      </c>
      <c r="F35" s="9">
        <v>0.03</v>
      </c>
      <c r="G35" s="6">
        <f t="shared" si="1"/>
        <v>90644263.664405078</v>
      </c>
      <c r="H35" s="16">
        <f t="shared" si="2"/>
        <v>480689.27700820885</v>
      </c>
    </row>
    <row r="36" spans="2:8" x14ac:dyDescent="0.2">
      <c r="B36" s="26"/>
      <c r="C36" s="27"/>
      <c r="E36" s="15">
        <f t="shared" si="0"/>
        <v>28</v>
      </c>
      <c r="F36" s="9">
        <v>0.03</v>
      </c>
      <c r="G36" s="6">
        <f t="shared" si="1"/>
        <v>98022081.254438818</v>
      </c>
      <c r="H36" s="16">
        <f t="shared" si="2"/>
        <v>519814.06725838775</v>
      </c>
    </row>
    <row r="37" spans="2:8" x14ac:dyDescent="0.2">
      <c r="B37" s="26"/>
      <c r="C37" s="27"/>
      <c r="E37" s="15">
        <f>E36+1</f>
        <v>29</v>
      </c>
      <c r="F37" s="9">
        <v>0.03</v>
      </c>
      <c r="G37" s="6">
        <f t="shared" si="1"/>
        <v>105901303.92340688</v>
      </c>
      <c r="H37" s="16">
        <f t="shared" si="2"/>
        <v>561597.82383624872</v>
      </c>
    </row>
    <row r="38" spans="2:8" x14ac:dyDescent="0.2">
      <c r="B38" s="26"/>
      <c r="C38" s="27"/>
      <c r="E38" s="17">
        <f t="shared" si="0"/>
        <v>30</v>
      </c>
      <c r="F38" s="10">
        <v>0.03</v>
      </c>
      <c r="G38" s="18">
        <f t="shared" si="1"/>
        <v>114316007.74463493</v>
      </c>
      <c r="H38" s="19">
        <f t="shared" si="2"/>
        <v>606221.25319124584</v>
      </c>
    </row>
    <row r="39" spans="2:8" x14ac:dyDescent="0.2">
      <c r="B39" s="26"/>
      <c r="C39" s="27"/>
      <c r="H39" s="6"/>
    </row>
    <row r="40" spans="2:8" ht="15" customHeight="1" x14ac:dyDescent="0.2">
      <c r="B40" s="26"/>
      <c r="C40" s="27"/>
    </row>
    <row r="41" spans="2:8" x14ac:dyDescent="0.2">
      <c r="B41" s="26"/>
      <c r="C41" s="27"/>
    </row>
    <row r="42" spans="2:8" x14ac:dyDescent="0.2">
      <c r="B42" s="26"/>
      <c r="C42" s="27"/>
    </row>
    <row r="43" spans="2:8" x14ac:dyDescent="0.2">
      <c r="B43" s="26"/>
      <c r="C43" s="27"/>
    </row>
    <row r="44" spans="2:8" x14ac:dyDescent="0.2">
      <c r="B44" s="26"/>
      <c r="C44" s="27"/>
    </row>
    <row r="45" spans="2:8" x14ac:dyDescent="0.2">
      <c r="B45" s="26"/>
      <c r="C45" s="27"/>
    </row>
    <row r="46" spans="2:8" x14ac:dyDescent="0.2">
      <c r="B46" s="26"/>
      <c r="C46" s="27"/>
    </row>
    <row r="47" spans="2:8" x14ac:dyDescent="0.2">
      <c r="B47" s="26"/>
      <c r="C47" s="27"/>
    </row>
    <row r="48" spans="2:8" x14ac:dyDescent="0.2">
      <c r="B48" s="26"/>
      <c r="C48" s="27"/>
    </row>
    <row r="49" spans="2:3" x14ac:dyDescent="0.2">
      <c r="B49" s="26"/>
      <c r="C49" s="27"/>
    </row>
    <row r="50" spans="2:3" x14ac:dyDescent="0.2">
      <c r="B50" s="26"/>
      <c r="C50" s="27"/>
    </row>
    <row r="51" spans="2:3" x14ac:dyDescent="0.2">
      <c r="B51" s="26"/>
      <c r="C51" s="27"/>
    </row>
    <row r="52" spans="2:3" x14ac:dyDescent="0.2">
      <c r="B52" s="26"/>
      <c r="C52" s="27"/>
    </row>
    <row r="53" spans="2:3" x14ac:dyDescent="0.2">
      <c r="B53" s="26"/>
      <c r="C53" s="27"/>
    </row>
    <row r="54" spans="2:3" x14ac:dyDescent="0.2">
      <c r="B54" s="26"/>
      <c r="C54" s="27"/>
    </row>
    <row r="55" spans="2:3" x14ac:dyDescent="0.2">
      <c r="B55" s="28"/>
      <c r="C55" s="29"/>
    </row>
  </sheetData>
  <mergeCells count="15">
    <mergeCell ref="B31:C33"/>
    <mergeCell ref="B35:C55"/>
    <mergeCell ref="B2:H2"/>
    <mergeCell ref="B4:H5"/>
    <mergeCell ref="G7:G8"/>
    <mergeCell ref="B12:C12"/>
    <mergeCell ref="E7:E8"/>
    <mergeCell ref="H7:H8"/>
    <mergeCell ref="B7:C7"/>
    <mergeCell ref="B13:C13"/>
    <mergeCell ref="B15:C15"/>
    <mergeCell ref="B16:C16"/>
    <mergeCell ref="F7:F8"/>
    <mergeCell ref="B18:C24"/>
    <mergeCell ref="B26:C30"/>
  </mergeCells>
  <conditionalFormatting sqref="G9:G38">
    <cfRule type="expression" priority="2" stopIfTrue="1">
      <formula>ISBLANK($B$13)</formula>
    </cfRule>
    <cfRule type="cellIs" dxfId="1" priority="6" operator="greaterThan">
      <formula>$B$13</formula>
    </cfRule>
  </conditionalFormatting>
  <conditionalFormatting sqref="H9:H38">
    <cfRule type="expression" priority="1" stopIfTrue="1">
      <formula>ISBLANK($B$16)</formula>
    </cfRule>
    <cfRule type="cellIs" dxfId="0" priority="3" operator="greaterThan">
      <formula>$B$16</formula>
    </cfRule>
  </conditionalFormatting>
  <pageMargins left="0.7" right="0.7" top="0.75" bottom="0.75" header="0.3" footer="0.3"/>
  <pageSetup paperSize="9" orientation="portrait" horizontalDpi="0" verticalDpi="0"/>
  <headerFooter>
    <oddHeader>&amp;C&amp;G</oddHeader>
  </headerFooter>
  <drawing r:id="rId1"/>
  <legacyDrawingHF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Kalkulátor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Kristóf Mericskai</cp:lastModifiedBy>
  <dcterms:created xsi:type="dcterms:W3CDTF">2022-12-02T15:06:10Z</dcterms:created>
  <dcterms:modified xsi:type="dcterms:W3CDTF">2024-08-09T10:20:35Z</dcterms:modified>
</cp:coreProperties>
</file>